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onsipspa.sharepoint.com/sites/ID2904-SoluzioneCCAASperSogei/Documenti condivisi/Documentazione di gara/"/>
    </mc:Choice>
  </mc:AlternateContent>
  <xr:revisionPtr revIDLastSave="54" documentId="13_ncr:1_{F8E2496B-C243-4139-B3C0-515B03491D17}" xr6:coauthVersionLast="47" xr6:coauthVersionMax="47" xr10:uidLastSave="{A1A371B1-3B8E-4A1E-BAEB-4BF3ADF8431E}"/>
  <bookViews>
    <workbookView xWindow="28680" yWindow="-5355" windowWidth="29040" windowHeight="15720" tabRatio="635" activeTab="1" xr2:uid="{00000000-000D-0000-FFFF-FFFF00000000}"/>
  </bookViews>
  <sheets>
    <sheet name="ISTRUZIONI" sheetId="15" r:id="rId1"/>
    <sheet name="Calcolo riduzioni cauzioni" sheetId="16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16" l="1"/>
  <c r="E8" i="16" l="1"/>
  <c r="D24" i="16"/>
  <c r="E24" i="16" s="1"/>
  <c r="D23" i="16"/>
  <c r="E23" i="16" s="1"/>
  <c r="E22" i="16"/>
  <c r="E10" i="16"/>
  <c r="D11" i="16" l="1"/>
  <c r="D16" i="16" s="1"/>
  <c r="D25" i="16"/>
  <c r="D26" i="16" l="1"/>
</calcChain>
</file>

<file path=xl/sharedStrings.xml><?xml version="1.0" encoding="utf-8"?>
<sst xmlns="http://schemas.openxmlformats.org/spreadsheetml/2006/main" count="38" uniqueCount="35">
  <si>
    <t>Possesso
(s/n)</t>
  </si>
  <si>
    <t>Riduzione prevista</t>
  </si>
  <si>
    <t>Requisiti per riduzione garanzia</t>
  </si>
  <si>
    <t>Riduzione applicata</t>
  </si>
  <si>
    <r>
      <t xml:space="preserve">Riduzione complessiva
</t>
    </r>
    <r>
      <rPr>
        <i/>
        <sz val="10"/>
        <color theme="1"/>
        <rFont val="Calibri"/>
        <family val="2"/>
        <scheme val="minor"/>
      </rPr>
      <t>(Ai fini del cumulo delle riduzioni, la riduzione successiva è calcolata sull’importo che risulta dalla riduzione precedente)</t>
    </r>
  </si>
  <si>
    <t>A.1.  Possesso ISO 9000</t>
  </si>
  <si>
    <r>
      <t xml:space="preserve">A.2. Micro/piccola/media impresa (o RTI/consorzio formato </t>
    </r>
    <r>
      <rPr>
        <u/>
        <sz val="10"/>
        <color theme="1"/>
        <rFont val="Calibri"/>
        <family val="2"/>
        <scheme val="minor"/>
      </rPr>
      <t>esclusivamente</t>
    </r>
    <r>
      <rPr>
        <sz val="10"/>
        <color theme="1"/>
        <rFont val="Calibri"/>
        <family val="2"/>
        <scheme val="minor"/>
      </rPr>
      <t xml:space="preserve"> da MPMI)</t>
    </r>
  </si>
  <si>
    <t>C.  Ulteriori riduzioni fino a un massimo del 20%</t>
  </si>
  <si>
    <t>CALCOLO IMPORTO DELLA GARANZIA PROVVISORIA</t>
  </si>
  <si>
    <t>Importo della garanzia provvisoria al netto delle riduzioni</t>
  </si>
  <si>
    <r>
      <t xml:space="preserve">Importo base della garanzia
</t>
    </r>
    <r>
      <rPr>
        <i/>
        <sz val="10"/>
        <color theme="1"/>
        <rFont val="Calibri"/>
        <family val="2"/>
      </rPr>
      <t>(Valore % fissato in documentazione di gara)</t>
    </r>
  </si>
  <si>
    <t>CALCOLO RIDUZIONI AI SENSI DELL'ART. 106, COMMA 8, D.LGS. N. 36/2023</t>
  </si>
  <si>
    <t>Valorizzare s/n in base ai requisiti posseduti, come dichiarati nella Domanda di partecipazione</t>
  </si>
  <si>
    <r>
      <t xml:space="preserve">Incremento per ribasso compreso tra 10% e 20%
</t>
    </r>
    <r>
      <rPr>
        <i/>
        <sz val="10"/>
        <color theme="1"/>
        <rFont val="Calibri"/>
        <family val="2"/>
      </rPr>
      <t>(+1% per ogni punto di R offerto tra 10% e 20%)</t>
    </r>
  </si>
  <si>
    <r>
      <t xml:space="preserve">Incremento per ribasso auperiore al 20%
</t>
    </r>
    <r>
      <rPr>
        <i/>
        <sz val="10"/>
        <color theme="1"/>
        <rFont val="Calibri"/>
        <family val="2"/>
      </rPr>
      <t>(+2% per ogni punto di R offerto al di sopra del 20%)</t>
    </r>
  </si>
  <si>
    <t>I</t>
  </si>
  <si>
    <t>Questo foglio di calcolo è predisposto per facilitare il calcolo dell'importo delle cauzioni provvisorie e definitive.</t>
  </si>
  <si>
    <t>Le regole utilizzate per il calcolo sono quelle previste dal Codice degli Appalti e dalla documentazione di gara.</t>
  </si>
  <si>
    <t>In caso di eventuale difformità, dovuta a errori materiali nella predisposizione o nell'utilizzo del foglio di calcolo, prevale quanto previsto nella documentazione di gara.</t>
  </si>
  <si>
    <t>Nel foglio di calcolo sono adottate le seguenti convenzioni:</t>
  </si>
  <si>
    <t>celle a fondo giallo</t>
  </si>
  <si>
    <t>celle a fondo verde</t>
  </si>
  <si>
    <t>Forniscono i risultati finali dell'algoritmo di calcolo</t>
  </si>
  <si>
    <t>testo in rosso</t>
  </si>
  <si>
    <t>Sono indicazioni fornite agli operatori economici (ed eventualmente alle stazioni appaltanti) per il corretto utilizzo del foglio di calcolo</t>
  </si>
  <si>
    <t>n</t>
  </si>
  <si>
    <r>
      <t xml:space="preserve">Sono le uniche celle di input destinate alla compilazione da parte degli operatori economici.
I valori eventualmente già riportati in queste celle </t>
    </r>
    <r>
      <rPr>
        <u/>
        <sz val="11"/>
        <color theme="1"/>
        <rFont val="Calibri"/>
        <family val="2"/>
        <scheme val="minor"/>
      </rPr>
      <t>hanno solo finalità di esempio</t>
    </r>
    <r>
      <rPr>
        <sz val="11"/>
        <color theme="1"/>
        <rFont val="Calibri"/>
        <family val="2"/>
        <scheme val="minor"/>
      </rPr>
      <t>.</t>
    </r>
  </si>
  <si>
    <t>CALCOLO IMPORTO DELLA GARANZIA DEFINITIVA</t>
  </si>
  <si>
    <t>Importo finale garanzia definitiv</t>
  </si>
  <si>
    <r>
      <t xml:space="preserve">Importo della garanzia definitiva </t>
    </r>
    <r>
      <rPr>
        <u/>
        <sz val="10"/>
        <color theme="1"/>
        <rFont val="Calibri"/>
        <family val="2"/>
        <scheme val="minor"/>
      </rPr>
      <t xml:space="preserve">ante </t>
    </r>
    <r>
      <rPr>
        <sz val="10"/>
        <color theme="1"/>
        <rFont val="Calibri"/>
        <family val="2"/>
        <scheme val="minor"/>
      </rPr>
      <t>applicazione delle riduzioni ex art. 106 comma 8</t>
    </r>
  </si>
  <si>
    <r>
      <t>B.  Fideiussione, emessa e firmata digitalmente, gestita mediante</t>
    </r>
    <r>
      <rPr>
        <sz val="10"/>
        <color rgb="FFFF0000"/>
        <rFont val="Calibri"/>
        <family val="2"/>
        <scheme val="minor"/>
      </rPr>
      <t xml:space="preserve"> </t>
    </r>
    <r>
      <rPr>
        <b/>
        <sz val="10"/>
        <color rgb="FF00B050"/>
        <rFont val="Calibri"/>
        <family val="2"/>
        <scheme val="minor"/>
      </rPr>
      <t>verifica telematica sul sito internet dell'emittente</t>
    </r>
    <r>
      <rPr>
        <sz val="10"/>
        <color rgb="FF00B050"/>
        <rFont val="Calibri"/>
        <family val="2"/>
        <scheme val="minor"/>
      </rPr>
      <t xml:space="preserve"> </t>
    </r>
  </si>
  <si>
    <t>UNI ISO 45001 - Sistemi di gestione per la salute e sicurezza sul lavoro</t>
  </si>
  <si>
    <r>
      <t>Indicare</t>
    </r>
    <r>
      <rPr>
        <b/>
        <sz val="10"/>
        <color theme="1"/>
        <rFont val="Calibri"/>
        <family val="2"/>
        <scheme val="minor"/>
      </rPr>
      <t xml:space="preserve"> l'Importo contrattuale in favore della Sogei S.p.A.</t>
    </r>
    <r>
      <rPr>
        <sz val="10"/>
        <color theme="1"/>
        <rFont val="Calibri"/>
        <family val="2"/>
        <scheme val="minor"/>
      </rPr>
      <t xml:space="preserve"> per il calcolo della garanzia definitiva
</t>
    </r>
    <r>
      <rPr>
        <i/>
        <sz val="10"/>
        <color rgb="FFFF0000"/>
        <rFont val="Calibri"/>
        <family val="2"/>
        <scheme val="minor"/>
      </rPr>
      <t>(NB: il valore è indicato preventivamente a solo titolo di esempio)</t>
    </r>
  </si>
  <si>
    <r>
      <t xml:space="preserve">Importo base della garanzia provvisoria
</t>
    </r>
    <r>
      <rPr>
        <i/>
        <sz val="10"/>
        <color rgb="FFFF0000"/>
        <rFont val="Calibri"/>
        <family val="2"/>
        <scheme val="minor"/>
      </rPr>
      <t>Inserire il valore della garanzia provvisoria riportato nel disciplinare (NB: il valore è indicato preventivamente a solo titolo di esempio)</t>
    </r>
  </si>
  <si>
    <r>
      <t xml:space="preserve">Ribasso percentuale offerto
</t>
    </r>
    <r>
      <rPr>
        <sz val="10"/>
        <color rgb="FFFF0000"/>
        <rFont val="Calibri"/>
        <family val="2"/>
      </rPr>
      <t>Inserire R offerto, calcolato automaticamente dal Sistema  
(NB: il valore è indicato preventivamente a solo titolo di esempio)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</si>
</sst>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0.0000"/>
    <numFmt numFmtId="166" formatCode="0.0%"/>
    <numFmt numFmtId="171" formatCode="[$€-2]\ #,##0.00;[Red]\-[$€-2]\ #,##0.0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rgb="FF0000FF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sz val="10"/>
      <color rgb="FFFF0000"/>
      <name val="Calibri"/>
      <family val="2"/>
    </font>
    <font>
      <b/>
      <sz val="12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trike/>
      <sz val="10"/>
      <color rgb="FFFF0000"/>
      <name val="Calibri"/>
      <family val="2"/>
      <scheme val="minor"/>
    </font>
    <font>
      <b/>
      <sz val="10"/>
      <color rgb="FF00B050"/>
      <name val="Calibri"/>
      <family val="2"/>
      <scheme val="minor"/>
    </font>
    <font>
      <sz val="10"/>
      <color rgb="FF00B05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1">
    <xf numFmtId="0" fontId="0" fillId="0" borderId="0" xfId="0"/>
    <xf numFmtId="0" fontId="2" fillId="0" borderId="0" xfId="0" applyFont="1"/>
    <xf numFmtId="44" fontId="2" fillId="0" borderId="1" xfId="0" applyNumberFormat="1" applyFont="1" applyBorder="1" applyAlignment="1">
      <alignment vertical="center"/>
    </xf>
    <xf numFmtId="9" fontId="2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4" fillId="0" borderId="0" xfId="0" applyFont="1"/>
    <xf numFmtId="0" fontId="2" fillId="4" borderId="1" xfId="0" applyFont="1" applyFill="1" applyBorder="1" applyAlignment="1" applyProtection="1">
      <alignment horizontal="center" vertical="center"/>
      <protection locked="0"/>
    </xf>
    <xf numFmtId="10" fontId="6" fillId="4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 wrapText="1"/>
    </xf>
    <xf numFmtId="9" fontId="2" fillId="0" borderId="1" xfId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 wrapText="1"/>
    </xf>
    <xf numFmtId="9" fontId="2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 applyProtection="1">
      <alignment horizontal="center" vertical="center"/>
      <protection locked="0"/>
    </xf>
    <xf numFmtId="9" fontId="2" fillId="7" borderId="6" xfId="1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10" fontId="6" fillId="8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4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7" fillId="0" borderId="0" xfId="0" applyFont="1"/>
    <xf numFmtId="9" fontId="18" fillId="0" borderId="1" xfId="0" applyNumberFormat="1" applyFont="1" applyBorder="1" applyAlignment="1">
      <alignment horizontal="center" vertical="center"/>
    </xf>
    <xf numFmtId="0" fontId="20" fillId="0" borderId="0" xfId="0" applyFont="1" applyAlignment="1">
      <alignment vertical="center"/>
    </xf>
    <xf numFmtId="165" fontId="15" fillId="0" borderId="0" xfId="0" applyNumberFormat="1" applyFont="1"/>
    <xf numFmtId="0" fontId="15" fillId="0" borderId="0" xfId="0" applyFont="1"/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0" fillId="5" borderId="1" xfId="0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9" fontId="2" fillId="0" borderId="6" xfId="1" applyFont="1" applyBorder="1" applyAlignment="1" applyProtection="1">
      <alignment horizontal="center" vertical="center"/>
      <protection locked="0"/>
    </xf>
    <xf numFmtId="9" fontId="2" fillId="0" borderId="7" xfId="1" applyFont="1" applyBorder="1" applyAlignment="1" applyProtection="1">
      <alignment horizontal="center" vertical="center"/>
      <protection locked="0"/>
    </xf>
    <xf numFmtId="0" fontId="7" fillId="0" borderId="8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8" xfId="0" quotePrefix="1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166" fontId="2" fillId="0" borderId="1" xfId="0" applyNumberFormat="1" applyFont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44" fontId="6" fillId="4" borderId="2" xfId="2" applyFont="1" applyFill="1" applyBorder="1" applyAlignment="1" applyProtection="1">
      <alignment horizontal="center" vertical="center"/>
      <protection locked="0"/>
    </xf>
    <xf numFmtId="44" fontId="6" fillId="4" borderId="3" xfId="2" applyFont="1" applyFill="1" applyBorder="1" applyAlignment="1" applyProtection="1">
      <alignment horizontal="center" vertical="center"/>
      <protection locked="0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44" fontId="6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171" fontId="6" fillId="4" borderId="2" xfId="2" applyNumberFormat="1" applyFont="1" applyFill="1" applyBorder="1" applyAlignment="1" applyProtection="1">
      <alignment horizontal="center" vertical="center"/>
      <protection locked="0"/>
    </xf>
    <xf numFmtId="4" fontId="0" fillId="0" borderId="0" xfId="0" applyNumberFormat="1"/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1"/>
  <sheetViews>
    <sheetView workbookViewId="0">
      <selection activeCell="D9" sqref="D9"/>
    </sheetView>
  </sheetViews>
  <sheetFormatPr defaultRowHeight="14.5" x14ac:dyDescent="0.35"/>
  <cols>
    <col min="3" max="3" width="20.26953125" customWidth="1"/>
    <col min="4" max="4" width="86" customWidth="1"/>
  </cols>
  <sheetData>
    <row r="1" spans="1:4" x14ac:dyDescent="0.35">
      <c r="A1" t="s">
        <v>15</v>
      </c>
    </row>
    <row r="4" spans="1:4" s="23" customFormat="1" ht="31.5" customHeight="1" x14ac:dyDescent="0.35">
      <c r="C4" s="28" t="s">
        <v>16</v>
      </c>
      <c r="D4" s="28"/>
    </row>
    <row r="5" spans="1:4" s="23" customFormat="1" ht="31.5" customHeight="1" x14ac:dyDescent="0.35">
      <c r="C5" s="28" t="s">
        <v>17</v>
      </c>
      <c r="D5" s="28"/>
    </row>
    <row r="6" spans="1:4" s="23" customFormat="1" ht="31.5" customHeight="1" x14ac:dyDescent="0.35">
      <c r="C6" s="28" t="s">
        <v>18</v>
      </c>
      <c r="D6" s="28"/>
    </row>
    <row r="7" spans="1:4" x14ac:dyDescent="0.35">
      <c r="C7" s="29"/>
      <c r="D7" s="29"/>
    </row>
    <row r="8" spans="1:4" x14ac:dyDescent="0.35">
      <c r="C8" s="28" t="s">
        <v>19</v>
      </c>
      <c r="D8" s="28"/>
    </row>
    <row r="9" spans="1:4" ht="34.5" customHeight="1" x14ac:dyDescent="0.35">
      <c r="C9" s="20" t="s">
        <v>20</v>
      </c>
      <c r="D9" s="19" t="s">
        <v>26</v>
      </c>
    </row>
    <row r="10" spans="1:4" ht="34.5" customHeight="1" x14ac:dyDescent="0.35">
      <c r="C10" s="21" t="s">
        <v>21</v>
      </c>
      <c r="D10" s="19" t="s">
        <v>22</v>
      </c>
    </row>
    <row r="11" spans="1:4" ht="34.5" customHeight="1" x14ac:dyDescent="0.35">
      <c r="C11" s="22" t="s">
        <v>23</v>
      </c>
      <c r="D11" s="19" t="s">
        <v>24</v>
      </c>
    </row>
    <row r="12" spans="1:4" x14ac:dyDescent="0.35">
      <c r="C12" s="19"/>
      <c r="D12" s="19"/>
    </row>
    <row r="13" spans="1:4" x14ac:dyDescent="0.35">
      <c r="C13" s="18"/>
    </row>
    <row r="14" spans="1:4" x14ac:dyDescent="0.35">
      <c r="C14" s="18"/>
    </row>
    <row r="15" spans="1:4" x14ac:dyDescent="0.35">
      <c r="C15" s="18"/>
    </row>
    <row r="16" spans="1:4" x14ac:dyDescent="0.35">
      <c r="C16" s="18"/>
    </row>
    <row r="17" spans="3:3" x14ac:dyDescent="0.35">
      <c r="C17" s="18"/>
    </row>
    <row r="18" spans="3:3" x14ac:dyDescent="0.35">
      <c r="C18" s="18"/>
    </row>
    <row r="19" spans="3:3" x14ac:dyDescent="0.35">
      <c r="C19" s="18"/>
    </row>
    <row r="20" spans="3:3" x14ac:dyDescent="0.35">
      <c r="C20" s="18"/>
    </row>
    <row r="21" spans="3:3" x14ac:dyDescent="0.35">
      <c r="C21" s="18"/>
    </row>
  </sheetData>
  <mergeCells count="5">
    <mergeCell ref="C4:D4"/>
    <mergeCell ref="C5:D5"/>
    <mergeCell ref="C6:D6"/>
    <mergeCell ref="C7:D7"/>
    <mergeCell ref="C8:D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M26"/>
  <sheetViews>
    <sheetView tabSelected="1" zoomScaleNormal="100" zoomScaleSheetLayoutView="97" workbookViewId="0">
      <selection activeCell="D6" sqref="D6"/>
    </sheetView>
  </sheetViews>
  <sheetFormatPr defaultRowHeight="14.5" x14ac:dyDescent="0.35"/>
  <cols>
    <col min="1" max="1" width="5.26953125" customWidth="1"/>
    <col min="2" max="2" width="42.81640625" customWidth="1"/>
    <col min="3" max="3" width="13.54296875" customWidth="1"/>
    <col min="5" max="5" width="14.1796875" customWidth="1"/>
    <col min="9" max="9" width="12.36328125" bestFit="1" customWidth="1"/>
    <col min="10" max="10" width="10.81640625" bestFit="1" customWidth="1"/>
  </cols>
  <sheetData>
    <row r="2" spans="1:13" x14ac:dyDescent="0.35">
      <c r="B2" s="1"/>
      <c r="C2" s="1"/>
      <c r="D2" s="1"/>
      <c r="E2" s="1"/>
      <c r="F2" s="1"/>
    </row>
    <row r="3" spans="1:13" ht="28.5" customHeight="1" x14ac:dyDescent="0.35">
      <c r="B3" s="30" t="s">
        <v>11</v>
      </c>
      <c r="C3" s="30"/>
      <c r="D3" s="30"/>
      <c r="E3" s="30"/>
      <c r="F3" s="1"/>
    </row>
    <row r="4" spans="1:13" ht="28.5" customHeight="1" x14ac:dyDescent="0.35">
      <c r="B4" s="31" t="s">
        <v>12</v>
      </c>
      <c r="C4" s="32"/>
      <c r="D4" s="32"/>
      <c r="E4" s="33"/>
      <c r="F4" s="1"/>
    </row>
    <row r="5" spans="1:13" ht="26" x14ac:dyDescent="0.35">
      <c r="B5" s="11" t="s">
        <v>2</v>
      </c>
      <c r="C5" s="11" t="s">
        <v>1</v>
      </c>
      <c r="D5" s="11" t="s">
        <v>0</v>
      </c>
      <c r="E5" s="11" t="s">
        <v>3</v>
      </c>
      <c r="F5" s="1"/>
    </row>
    <row r="6" spans="1:13" x14ac:dyDescent="0.35">
      <c r="A6" s="34"/>
      <c r="B6" s="8" t="s">
        <v>5</v>
      </c>
      <c r="C6" s="3">
        <v>0.3</v>
      </c>
      <c r="D6" s="6" t="s">
        <v>25</v>
      </c>
      <c r="E6" s="35">
        <f>IF(D7="s",C7,IF(D6="s",C6,0))</f>
        <v>0</v>
      </c>
      <c r="F6" s="1"/>
    </row>
    <row r="7" spans="1:13" ht="26" x14ac:dyDescent="0.35">
      <c r="A7" s="34"/>
      <c r="B7" s="8" t="s">
        <v>6</v>
      </c>
      <c r="C7" s="3">
        <v>0.5</v>
      </c>
      <c r="D7" s="6" t="s">
        <v>25</v>
      </c>
      <c r="E7" s="36"/>
      <c r="F7" s="1"/>
    </row>
    <row r="8" spans="1:13" ht="75" customHeight="1" x14ac:dyDescent="0.35">
      <c r="B8" s="8" t="s">
        <v>30</v>
      </c>
      <c r="C8" s="3">
        <v>0.1</v>
      </c>
      <c r="D8" s="6" t="s">
        <v>25</v>
      </c>
      <c r="E8" s="9">
        <f>IF(D8="s",C8,0)</f>
        <v>0</v>
      </c>
      <c r="F8" s="25"/>
      <c r="G8" s="26"/>
      <c r="H8" s="27"/>
      <c r="I8" s="27"/>
      <c r="J8" s="27"/>
      <c r="K8" s="27"/>
      <c r="L8" s="27"/>
    </row>
    <row r="9" spans="1:13" x14ac:dyDescent="0.35">
      <c r="B9" s="12" t="s">
        <v>7</v>
      </c>
      <c r="C9" s="13"/>
      <c r="D9" s="14"/>
      <c r="E9" s="15"/>
      <c r="F9" s="37"/>
      <c r="G9" s="38"/>
      <c r="H9" s="38"/>
      <c r="I9" s="38"/>
      <c r="J9" s="38"/>
      <c r="K9" s="38"/>
      <c r="L9" s="38"/>
      <c r="M9" s="38"/>
    </row>
    <row r="10" spans="1:13" ht="40.5" customHeight="1" x14ac:dyDescent="0.35">
      <c r="A10" s="10"/>
      <c r="B10" s="8" t="s">
        <v>31</v>
      </c>
      <c r="C10" s="3">
        <v>0.2</v>
      </c>
      <c r="D10" s="6" t="s">
        <v>25</v>
      </c>
      <c r="E10" s="9">
        <f>IF(D10="s",C10,0)</f>
        <v>0</v>
      </c>
      <c r="F10" s="37"/>
      <c r="G10" s="38"/>
      <c r="H10" s="38"/>
      <c r="I10" s="38"/>
      <c r="J10" s="38"/>
      <c r="K10" s="38"/>
      <c r="L10" s="38"/>
      <c r="M10" s="38"/>
    </row>
    <row r="11" spans="1:13" ht="43.5" customHeight="1" x14ac:dyDescent="0.35">
      <c r="B11" s="41" t="s">
        <v>4</v>
      </c>
      <c r="C11" s="42"/>
      <c r="D11" s="43">
        <f>IFERROR(1-(1-E6)*(1-E8)*(1-E10),1-(1-E6)*(1-E10))</f>
        <v>0</v>
      </c>
      <c r="E11" s="43"/>
      <c r="F11" s="5"/>
    </row>
    <row r="12" spans="1:13" x14ac:dyDescent="0.35">
      <c r="B12" s="1"/>
      <c r="C12" s="1"/>
      <c r="D12" s="1"/>
      <c r="E12" s="1"/>
      <c r="F12" s="1"/>
    </row>
    <row r="14" spans="1:13" ht="27" customHeight="1" x14ac:dyDescent="0.35">
      <c r="B14" s="30" t="s">
        <v>8</v>
      </c>
      <c r="C14" s="30"/>
      <c r="D14" s="30"/>
      <c r="E14" s="30"/>
    </row>
    <row r="15" spans="1:13" ht="60.75" customHeight="1" x14ac:dyDescent="0.35">
      <c r="B15" s="51" t="s">
        <v>33</v>
      </c>
      <c r="C15" s="52"/>
      <c r="D15" s="59">
        <v>100000</v>
      </c>
      <c r="E15" s="50"/>
      <c r="F15" s="39"/>
      <c r="G15" s="40"/>
      <c r="H15" s="40"/>
      <c r="I15" s="40"/>
      <c r="J15" s="40"/>
      <c r="K15" s="40"/>
      <c r="L15" s="40"/>
      <c r="M15" s="40"/>
    </row>
    <row r="16" spans="1:13" x14ac:dyDescent="0.35">
      <c r="B16" s="53" t="s">
        <v>9</v>
      </c>
      <c r="C16" s="54"/>
      <c r="D16" s="55">
        <f>ROUND((1-$D$11)*$D15,0)</f>
        <v>100000</v>
      </c>
      <c r="E16" s="55"/>
    </row>
    <row r="19" spans="2:9" ht="31.5" customHeight="1" x14ac:dyDescent="0.35">
      <c r="B19" s="30" t="s">
        <v>27</v>
      </c>
      <c r="C19" s="44"/>
      <c r="D19" s="44"/>
      <c r="E19" s="45"/>
      <c r="F19" s="16"/>
    </row>
    <row r="20" spans="2:9" ht="61.5" customHeight="1" x14ac:dyDescent="0.35">
      <c r="B20" s="47" t="s">
        <v>32</v>
      </c>
      <c r="C20" s="48"/>
      <c r="D20" s="49">
        <v>1000000</v>
      </c>
      <c r="E20" s="50"/>
      <c r="F20" s="4"/>
      <c r="I20" s="60"/>
    </row>
    <row r="21" spans="2:9" ht="44.25" customHeight="1" x14ac:dyDescent="0.35">
      <c r="B21" s="46" t="s">
        <v>34</v>
      </c>
      <c r="C21" s="46"/>
      <c r="D21" s="7">
        <v>0.24</v>
      </c>
      <c r="E21" s="17"/>
      <c r="F21" s="4"/>
    </row>
    <row r="22" spans="2:9" ht="29.25" customHeight="1" x14ac:dyDescent="0.35">
      <c r="B22" s="46" t="s">
        <v>10</v>
      </c>
      <c r="C22" s="46"/>
      <c r="D22" s="24">
        <v>0.1</v>
      </c>
      <c r="E22" s="2">
        <f>D22*D$20</f>
        <v>100000</v>
      </c>
      <c r="F22" s="4"/>
    </row>
    <row r="23" spans="2:9" ht="29.25" customHeight="1" x14ac:dyDescent="0.35">
      <c r="B23" s="46" t="s">
        <v>13</v>
      </c>
      <c r="C23" s="46"/>
      <c r="D23" s="9">
        <f>IF(D21&gt;10%,MIN(D21-10%,10%),0%)</f>
        <v>0.1</v>
      </c>
      <c r="E23" s="2">
        <f>D23*D$20</f>
        <v>100000</v>
      </c>
    </row>
    <row r="24" spans="2:9" ht="29.25" customHeight="1" x14ac:dyDescent="0.35">
      <c r="B24" s="46" t="s">
        <v>14</v>
      </c>
      <c r="C24" s="46"/>
      <c r="D24" s="9">
        <f>IF(D21&gt;20%,2*(D21-20%),0%)</f>
        <v>7.999999999999996E-2</v>
      </c>
      <c r="E24" s="2">
        <f>D24*D$20</f>
        <v>79999.999999999956</v>
      </c>
    </row>
    <row r="25" spans="2:9" ht="29.25" customHeight="1" x14ac:dyDescent="0.35">
      <c r="B25" s="56" t="s">
        <v>29</v>
      </c>
      <c r="C25" s="56"/>
      <c r="D25" s="57">
        <f>SUM(E22:E24)</f>
        <v>279999.99999999994</v>
      </c>
      <c r="E25" s="57"/>
    </row>
    <row r="26" spans="2:9" ht="30" customHeight="1" x14ac:dyDescent="0.35">
      <c r="B26" s="58" t="s">
        <v>28</v>
      </c>
      <c r="C26" s="58"/>
      <c r="D26" s="55">
        <f>ROUND((1-$D$11)*$D25,0)</f>
        <v>280000</v>
      </c>
      <c r="E26" s="55"/>
    </row>
  </sheetData>
  <sheetProtection algorithmName="SHA-512" hashValue="2LqD6eyXD9lrzgPpfly3lZ+WkoXiwUw1Wn5NVj3f+mFZMWajAqUNecKmXcJChqN8s7BT+a+AZfR/1HkKS6pjPw==" saltValue="YtNzBDS3hlaar9qCrzAh1Q==" spinCount="100000" sheet="1" objects="1" scenarios="1"/>
  <protectedRanges>
    <protectedRange sqref="D6:D10 D15:E15 D20:E20 D21" name="Intervallo1"/>
  </protectedRanges>
  <mergeCells count="24">
    <mergeCell ref="B25:C25"/>
    <mergeCell ref="D25:E25"/>
    <mergeCell ref="B26:C26"/>
    <mergeCell ref="D26:E26"/>
    <mergeCell ref="B21:C21"/>
    <mergeCell ref="B22:C22"/>
    <mergeCell ref="B23:C23"/>
    <mergeCell ref="F15:M15"/>
    <mergeCell ref="B11:C11"/>
    <mergeCell ref="D11:E11"/>
    <mergeCell ref="B19:E19"/>
    <mergeCell ref="B24:C24"/>
    <mergeCell ref="B20:C20"/>
    <mergeCell ref="D20:E20"/>
    <mergeCell ref="B14:E14"/>
    <mergeCell ref="B15:C15"/>
    <mergeCell ref="D15:E15"/>
    <mergeCell ref="B16:C16"/>
    <mergeCell ref="D16:E16"/>
    <mergeCell ref="B3:E3"/>
    <mergeCell ref="B4:E4"/>
    <mergeCell ref="A6:A7"/>
    <mergeCell ref="E6:E7"/>
    <mergeCell ref="F9:M10"/>
  </mergeCells>
  <dataValidations count="1">
    <dataValidation type="list" allowBlank="1" showInputMessage="1" showErrorMessage="1" sqref="D6:D10" xr:uid="{00000000-0002-0000-0200-000000000000}">
      <formula1>"s,n"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E06AA22499F93478F6062EAF7E8E99A" ma:contentTypeVersion="3" ma:contentTypeDescription="Creare un nuovo documento." ma:contentTypeScope="" ma:versionID="1fbd26a3a4ade187b91ff669fb30f63b">
  <xsd:schema xmlns:xsd="http://www.w3.org/2001/XMLSchema" xmlns:xs="http://www.w3.org/2001/XMLSchema" xmlns:p="http://schemas.microsoft.com/office/2006/metadata/properties" xmlns:ns2="14e117ce-c8dc-439a-adca-0f3cfbb695f0" targetNamespace="http://schemas.microsoft.com/office/2006/metadata/properties" ma:root="true" ma:fieldsID="877862452aa690e4848a3fe145e4ebdb" ns2:_="">
    <xsd:import namespace="14e117ce-c8dc-439a-adca-0f3cfbb695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e117ce-c8dc-439a-adca-0f3cfbb695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BF0089F-D745-40A2-83CE-32FE9AF74E7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4e117ce-c8dc-439a-adca-0f3cfbb695f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02A0FC1-64E4-42C4-9E3C-72C1F19831DC}">
  <ds:schemaRefs>
    <ds:schemaRef ds:uri="http://schemas.microsoft.com/office/infopath/2007/PartnerControls"/>
    <ds:schemaRef ds:uri="http://www.w3.org/XML/1998/namespace"/>
    <ds:schemaRef ds:uri="http://purl.org/dc/elements/1.1/"/>
    <ds:schemaRef ds:uri="http://purl.org/dc/dcmitype/"/>
    <ds:schemaRef ds:uri="http://schemas.microsoft.com/office/2006/documentManagement/types"/>
    <ds:schemaRef ds:uri="http://schemas.microsoft.com/office/2006/metadata/properties"/>
    <ds:schemaRef ds:uri="http://schemas.openxmlformats.org/package/2006/metadata/core-properties"/>
    <ds:schemaRef ds:uri="14e117ce-c8dc-439a-adca-0f3cfbb695f0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7983648C-714A-4FF0-B84D-5176FE05FB8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ISTRUZIONI</vt:lpstr>
      <vt:lpstr>Calcolo riduzioni cauzioni</vt:lpstr>
    </vt:vector>
  </TitlesOfParts>
  <Company>CONSIP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sparro</dc:creator>
  <cp:lastModifiedBy>Pellegrini Ivo</cp:lastModifiedBy>
  <dcterms:created xsi:type="dcterms:W3CDTF">2016-02-02T10:53:31Z</dcterms:created>
  <dcterms:modified xsi:type="dcterms:W3CDTF">2025-11-19T15:33:29Z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0x010100CE06AA22499F93478F6062EAF7E8E99A</vt:lpwstr>
  </property>
</Properties>
</file>